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4970" windowHeight="8535" activeTab="0"/>
  </bookViews>
  <sheets>
    <sheet name="Indtastning" sheetId="1" r:id="rId1"/>
    <sheet name="Minutdiagram" sheetId="2" r:id="rId2"/>
    <sheet name="5-minuttal" sheetId="3" r:id="rId3"/>
  </sheets>
  <definedNames/>
  <calcPr fullCalcOnLoad="1"/>
</workbook>
</file>

<file path=xl/sharedStrings.xml><?xml version="1.0" encoding="utf-8"?>
<sst xmlns="http://schemas.openxmlformats.org/spreadsheetml/2006/main" count="52" uniqueCount="31">
  <si>
    <t>Eget hold</t>
  </si>
  <si>
    <t>Modstander</t>
  </si>
  <si>
    <t>Minut</t>
  </si>
  <si>
    <t>Dato:</t>
  </si>
  <si>
    <t>Hal:</t>
  </si>
  <si>
    <t>i alt skud</t>
  </si>
  <si>
    <t>Brændt</t>
  </si>
  <si>
    <t>Mål</t>
  </si>
  <si>
    <t>I alt mål/Brændt</t>
  </si>
  <si>
    <t>Antal skud</t>
  </si>
  <si>
    <t>Scorings %</t>
  </si>
  <si>
    <t>Redningsprocent</t>
  </si>
  <si>
    <t>Minuttal</t>
  </si>
  <si>
    <t>1 = Klaret  U = Uden for målet   P = På målmand  F = På forsvar  K = Kontra</t>
  </si>
  <si>
    <t>kl.</t>
  </si>
  <si>
    <t>Hyltebjerghallen</t>
  </si>
  <si>
    <t>18.30</t>
  </si>
  <si>
    <t>Piger 1</t>
  </si>
  <si>
    <t>VHC.Vidar 2</t>
  </si>
  <si>
    <t>10. marts 2001</t>
  </si>
  <si>
    <t>F</t>
  </si>
  <si>
    <t>U</t>
  </si>
  <si>
    <t>K</t>
  </si>
  <si>
    <t>P</t>
  </si>
  <si>
    <t>Christine</t>
  </si>
  <si>
    <t>Maria</t>
  </si>
  <si>
    <t>Mia</t>
  </si>
  <si>
    <t>Nadia</t>
  </si>
  <si>
    <t>Anne</t>
  </si>
  <si>
    <t>Christina</t>
  </si>
  <si>
    <t>Charlotte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</si>
</sst>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/dd/yy"/>
    <numFmt numFmtId="165" formatCode="0.0%"/>
  </numFmts>
  <fonts count="5">
    <font>
      <sz val="10"/>
      <name val="Arial"/>
      <family val="0"/>
    </font>
    <font>
      <sz val="8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0" borderId="0" xfId="0" applyFont="1" applyAlignment="1">
      <alignment/>
    </xf>
    <xf numFmtId="0" fontId="1" fillId="2" borderId="8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0" borderId="12" xfId="0" applyBorder="1" applyAlignment="1">
      <alignment/>
    </xf>
    <xf numFmtId="0" fontId="1" fillId="2" borderId="15" xfId="0" applyFont="1" applyFill="1" applyBorder="1" applyAlignment="1">
      <alignment/>
    </xf>
    <xf numFmtId="0" fontId="1" fillId="5" borderId="12" xfId="0" applyNumberFormat="1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0" xfId="0" applyFont="1" applyFill="1" applyBorder="1" applyAlignment="1" applyProtection="1">
      <alignment/>
      <protection locked="0"/>
    </xf>
    <xf numFmtId="0" fontId="1" fillId="5" borderId="10" xfId="0" applyFont="1" applyFill="1" applyBorder="1" applyAlignment="1" applyProtection="1">
      <alignment/>
      <protection locked="0"/>
    </xf>
    <xf numFmtId="0" fontId="1" fillId="3" borderId="9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7" borderId="10" xfId="0" applyFont="1" applyFill="1" applyBorder="1" applyAlignment="1" applyProtection="1">
      <alignment/>
      <protection locked="0"/>
    </xf>
    <xf numFmtId="0" fontId="1" fillId="7" borderId="10" xfId="0" applyFont="1" applyFill="1" applyBorder="1" applyAlignment="1">
      <alignment/>
    </xf>
    <xf numFmtId="0" fontId="4" fillId="0" borderId="0" xfId="0" applyFont="1" applyFill="1" applyAlignment="1" applyProtection="1">
      <alignment/>
      <protection hidden="1"/>
    </xf>
    <xf numFmtId="0" fontId="1" fillId="3" borderId="5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164" fontId="1" fillId="3" borderId="2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Minutdiagram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Indtastning!$I$5</c:f>
              <c:strCache>
                <c:ptCount val="1"/>
                <c:pt idx="0">
                  <c:v>Dragør 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9CC00"/>
              </a:solidFill>
            </c:spPr>
          </c:dPt>
          <c:val>
            <c:numRef>
              <c:f>Indtastning!$I$6:$I$45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Indtastning!$E$5</c:f>
              <c:strCache>
                <c:ptCount val="1"/>
                <c:pt idx="0">
                  <c:v>Brændt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Indtastning!$J$6:$J$45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"/>
          <c:order val="2"/>
          <c:tx>
            <c:strRef>
              <c:f>Indtastning!$Q$5</c:f>
              <c:strCache>
                <c:ptCount val="1"/>
                <c:pt idx="0">
                  <c:v>VHC Vidar 2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</c:spPr>
          </c:dPt>
          <c:val>
            <c:numRef>
              <c:f>Indtastning!$Q$6:$Q$45</c:f>
              <c:numCache>
                <c:ptCount val="40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-1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-1</c:v>
                </c:pt>
                <c:pt idx="29">
                  <c:v>-1</c:v>
                </c:pt>
                <c:pt idx="30">
                  <c:v>0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0</c:v>
                </c:pt>
              </c:numCache>
            </c:numRef>
          </c:val>
        </c:ser>
        <c:ser>
          <c:idx val="3"/>
          <c:order val="3"/>
          <c:tx>
            <c:strRef>
              <c:f>Indtastning!$N$5</c:f>
              <c:strCache>
                <c:ptCount val="1"/>
                <c:pt idx="0">
                  <c:v>Brændt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9900"/>
              </a:solidFill>
            </c:spPr>
          </c:dPt>
          <c:val>
            <c:numRef>
              <c:f>Indtastning!$R$6:$R$45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-2</c:v>
                </c:pt>
                <c:pt idx="30">
                  <c:v>-1</c:v>
                </c:pt>
                <c:pt idx="31">
                  <c:v>0</c:v>
                </c:pt>
                <c:pt idx="32">
                  <c:v>-3</c:v>
                </c:pt>
                <c:pt idx="33">
                  <c:v>0</c:v>
                </c:pt>
                <c:pt idx="34">
                  <c:v>-1</c:v>
                </c:pt>
                <c:pt idx="35">
                  <c:v>0</c:v>
                </c:pt>
                <c:pt idx="36">
                  <c:v>-3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overlap val="100"/>
        <c:axId val="64220623"/>
        <c:axId val="41114696"/>
      </c:barChart>
      <c:catAx>
        <c:axId val="6422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14696"/>
        <c:crosses val="autoZero"/>
        <c:auto val="1"/>
        <c:lblOffset val="100"/>
        <c:noMultiLvlLbl val="0"/>
      </c:catAx>
      <c:valAx>
        <c:axId val="411146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20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9"/>
  <sheetViews>
    <sheetView showGridLines="0" tabSelected="1" workbookViewId="0" topLeftCell="A1">
      <selection activeCell="N3" sqref="N3"/>
    </sheetView>
  </sheetViews>
  <sheetFormatPr defaultColWidth="9.140625" defaultRowHeight="12.75"/>
  <cols>
    <col min="1" max="1" width="4.28125" style="0" customWidth="1"/>
    <col min="2" max="2" width="3.140625" style="0" customWidth="1"/>
    <col min="3" max="4" width="3.421875" style="0" customWidth="1"/>
    <col min="5" max="5" width="3.140625" style="0" customWidth="1"/>
    <col min="6" max="6" width="2.8515625" style="0" customWidth="1"/>
    <col min="7" max="7" width="3.00390625" style="0" customWidth="1"/>
    <col min="8" max="8" width="24.140625" style="0" customWidth="1"/>
    <col min="9" max="9" width="5.57421875" style="0" customWidth="1"/>
    <col min="10" max="10" width="3.8515625" style="0" customWidth="1"/>
    <col min="11" max="11" width="3.140625" style="0" customWidth="1"/>
    <col min="12" max="12" width="2.7109375" style="0" customWidth="1"/>
    <col min="13" max="16" width="3.28125" style="0" customWidth="1"/>
    <col min="17" max="17" width="5.7109375" style="0" customWidth="1"/>
    <col min="18" max="18" width="5.00390625" style="0" customWidth="1"/>
  </cols>
  <sheetData>
    <row r="1" spans="1:18" ht="12.75">
      <c r="A1" s="1" t="s">
        <v>3</v>
      </c>
      <c r="B1" s="42" t="s">
        <v>19</v>
      </c>
      <c r="C1" s="4"/>
      <c r="D1" s="4"/>
      <c r="E1" s="4"/>
      <c r="F1" s="4"/>
      <c r="G1" s="4" t="s">
        <v>14</v>
      </c>
      <c r="H1" s="41" t="s">
        <v>16</v>
      </c>
      <c r="I1" s="3" t="s">
        <v>0</v>
      </c>
      <c r="J1" s="2"/>
      <c r="K1" s="41" t="s">
        <v>17</v>
      </c>
      <c r="L1" s="4"/>
      <c r="M1" s="4"/>
      <c r="N1" s="4"/>
      <c r="O1" s="4"/>
      <c r="P1" s="4"/>
      <c r="Q1" s="4"/>
      <c r="R1" s="26"/>
    </row>
    <row r="2" spans="1:18" ht="13.5" thickBot="1">
      <c r="A2" s="5" t="s">
        <v>4</v>
      </c>
      <c r="B2" s="40" t="s">
        <v>15</v>
      </c>
      <c r="C2" s="8"/>
      <c r="D2" s="8"/>
      <c r="E2" s="8"/>
      <c r="F2" s="8"/>
      <c r="G2" s="8"/>
      <c r="H2" s="8"/>
      <c r="I2" s="7" t="s">
        <v>1</v>
      </c>
      <c r="J2" s="6"/>
      <c r="K2" s="40" t="s">
        <v>18</v>
      </c>
      <c r="L2" s="8"/>
      <c r="M2" s="8"/>
      <c r="N2" s="8"/>
      <c r="O2" s="8"/>
      <c r="P2" s="8"/>
      <c r="Q2" s="8"/>
      <c r="R2" s="9"/>
    </row>
    <row r="3" spans="1:18" ht="13.5" thickBot="1">
      <c r="A3" s="10"/>
      <c r="B3" s="10"/>
      <c r="C3" s="10"/>
      <c r="D3" s="10"/>
      <c r="E3" s="10"/>
      <c r="F3" s="10"/>
      <c r="G3" s="10"/>
      <c r="H3" s="10"/>
      <c r="I3" s="10"/>
      <c r="J3" s="20"/>
      <c r="K3" s="20"/>
      <c r="L3" s="10"/>
      <c r="M3" s="10"/>
      <c r="N3" s="10"/>
      <c r="O3" s="20"/>
      <c r="P3" s="20"/>
      <c r="Q3" s="10"/>
      <c r="R3" s="23"/>
    </row>
    <row r="4" spans="1:18" ht="12.75">
      <c r="A4" s="11"/>
      <c r="B4" s="1"/>
      <c r="C4" s="12" t="s">
        <v>0</v>
      </c>
      <c r="D4" s="2"/>
      <c r="E4" s="2"/>
      <c r="F4" s="2"/>
      <c r="G4" s="2"/>
      <c r="H4" s="2"/>
      <c r="I4" s="1"/>
      <c r="J4" s="19"/>
      <c r="K4" s="21"/>
      <c r="L4" s="12" t="s">
        <v>1</v>
      </c>
      <c r="M4" s="3"/>
      <c r="N4" s="2"/>
      <c r="O4" s="2"/>
      <c r="P4" s="24"/>
      <c r="Q4" s="2"/>
      <c r="R4" s="24"/>
    </row>
    <row r="5" spans="1:18" ht="13.5" thickBot="1">
      <c r="A5" s="13" t="s">
        <v>2</v>
      </c>
      <c r="B5" s="5"/>
      <c r="C5" s="6" t="s">
        <v>7</v>
      </c>
      <c r="D5" s="6"/>
      <c r="E5" s="6" t="s">
        <v>6</v>
      </c>
      <c r="F5" s="6"/>
      <c r="G5" s="6"/>
      <c r="H5" s="6"/>
      <c r="I5" s="13" t="str">
        <f>+K1</f>
        <v>Piger 1</v>
      </c>
      <c r="J5" s="6"/>
      <c r="K5" s="7" t="s">
        <v>7</v>
      </c>
      <c r="L5" s="6"/>
      <c r="M5" s="6"/>
      <c r="N5" s="6" t="s">
        <v>6</v>
      </c>
      <c r="O5" s="6"/>
      <c r="P5" s="6"/>
      <c r="Q5" s="22" t="str">
        <f>+K2</f>
        <v>VHC.Vidar 2</v>
      </c>
      <c r="R5" s="22"/>
    </row>
    <row r="6" spans="1:18" ht="13.5" thickBot="1">
      <c r="A6" s="14">
        <v>1</v>
      </c>
      <c r="B6" s="27"/>
      <c r="C6" s="27"/>
      <c r="D6" s="27"/>
      <c r="E6" s="28"/>
      <c r="F6" s="28"/>
      <c r="G6" s="28"/>
      <c r="H6" s="37"/>
      <c r="I6" s="15">
        <f>COUNTA(B6:D6)</f>
        <v>0</v>
      </c>
      <c r="J6" s="15">
        <f>COUNTA(E6:G6)</f>
        <v>0</v>
      </c>
      <c r="K6" s="29"/>
      <c r="L6" s="29"/>
      <c r="M6" s="27"/>
      <c r="N6" s="28"/>
      <c r="O6" s="28"/>
      <c r="P6" s="28"/>
      <c r="Q6" s="15">
        <f>-COUNTA(K6:M6)</f>
        <v>0</v>
      </c>
      <c r="R6" s="15">
        <f>-COUNTA(N6:P6)</f>
        <v>0</v>
      </c>
    </row>
    <row r="7" spans="1:18" ht="13.5" thickBot="1">
      <c r="A7" s="14">
        <f>+A6+1</f>
        <v>2</v>
      </c>
      <c r="B7" s="27"/>
      <c r="C7" s="27"/>
      <c r="D7" s="27"/>
      <c r="E7" s="28" t="s">
        <v>23</v>
      </c>
      <c r="F7" s="28"/>
      <c r="G7" s="28"/>
      <c r="H7" s="37" t="s">
        <v>26</v>
      </c>
      <c r="I7" s="15">
        <f>COUNTA(B7:D7)</f>
        <v>0</v>
      </c>
      <c r="J7" s="15">
        <f aca="true" t="shared" si="0" ref="J7:J45">COUNTA(E7:G7)</f>
        <v>1</v>
      </c>
      <c r="K7" s="27"/>
      <c r="L7" s="27"/>
      <c r="M7" s="27"/>
      <c r="N7" s="28"/>
      <c r="O7" s="28"/>
      <c r="P7" s="28"/>
      <c r="Q7" s="15">
        <f aca="true" t="shared" si="1" ref="Q7:Q45">-COUNTA(K7:M7)</f>
        <v>0</v>
      </c>
      <c r="R7" s="15">
        <f aca="true" t="shared" si="2" ref="R7:R45">-COUNTA(N7:P7)</f>
        <v>0</v>
      </c>
    </row>
    <row r="8" spans="1:18" ht="13.5" thickBot="1">
      <c r="A8" s="14">
        <f aca="true" t="shared" si="3" ref="A8:A45">+A7+1</f>
        <v>3</v>
      </c>
      <c r="B8" s="27"/>
      <c r="C8" s="27"/>
      <c r="D8" s="27"/>
      <c r="E8" s="28"/>
      <c r="F8" s="28"/>
      <c r="G8" s="28"/>
      <c r="H8" s="37"/>
      <c r="I8" s="15">
        <f aca="true" t="shared" si="4" ref="I8:I45">COUNTA(B8:D8)</f>
        <v>0</v>
      </c>
      <c r="J8" s="15">
        <f t="shared" si="0"/>
        <v>0</v>
      </c>
      <c r="K8" s="27"/>
      <c r="L8" s="27"/>
      <c r="M8" s="27"/>
      <c r="N8" s="28">
        <v>1</v>
      </c>
      <c r="O8" s="28"/>
      <c r="P8" s="28"/>
      <c r="Q8" s="15">
        <f t="shared" si="1"/>
        <v>0</v>
      </c>
      <c r="R8" s="15">
        <f t="shared" si="2"/>
        <v>-1</v>
      </c>
    </row>
    <row r="9" spans="1:18" ht="13.5" thickBot="1">
      <c r="A9" s="14">
        <f t="shared" si="3"/>
        <v>4</v>
      </c>
      <c r="B9" s="27"/>
      <c r="C9" s="27"/>
      <c r="D9" s="27"/>
      <c r="E9" s="28"/>
      <c r="F9" s="28"/>
      <c r="G9" s="28"/>
      <c r="H9" s="37"/>
      <c r="I9" s="15">
        <f t="shared" si="4"/>
        <v>0</v>
      </c>
      <c r="J9" s="15">
        <f t="shared" si="0"/>
        <v>0</v>
      </c>
      <c r="K9" s="27"/>
      <c r="L9" s="27"/>
      <c r="M9" s="27"/>
      <c r="N9" s="28"/>
      <c r="O9" s="28"/>
      <c r="P9" s="28"/>
      <c r="Q9" s="15">
        <f t="shared" si="1"/>
        <v>0</v>
      </c>
      <c r="R9" s="15">
        <f t="shared" si="2"/>
        <v>0</v>
      </c>
    </row>
    <row r="10" spans="1:18" ht="13.5" thickBot="1">
      <c r="A10" s="14">
        <f t="shared" si="3"/>
        <v>5</v>
      </c>
      <c r="B10" s="27"/>
      <c r="C10" s="27"/>
      <c r="D10" s="27"/>
      <c r="E10" s="28"/>
      <c r="F10" s="28"/>
      <c r="G10" s="28"/>
      <c r="H10" s="37"/>
      <c r="I10" s="15">
        <f t="shared" si="4"/>
        <v>0</v>
      </c>
      <c r="J10" s="15">
        <f t="shared" si="0"/>
        <v>0</v>
      </c>
      <c r="K10" s="27">
        <v>1</v>
      </c>
      <c r="L10" s="27"/>
      <c r="M10" s="27"/>
      <c r="N10" s="28"/>
      <c r="O10" s="28"/>
      <c r="P10" s="28"/>
      <c r="Q10" s="15">
        <f t="shared" si="1"/>
        <v>-1</v>
      </c>
      <c r="R10" s="15">
        <f t="shared" si="2"/>
        <v>0</v>
      </c>
    </row>
    <row r="11" spans="1:18" ht="13.5" thickBot="1">
      <c r="A11" s="14">
        <f t="shared" si="3"/>
        <v>6</v>
      </c>
      <c r="B11" s="27">
        <v>1</v>
      </c>
      <c r="C11" s="27"/>
      <c r="D11" s="27"/>
      <c r="E11" s="28"/>
      <c r="F11" s="28"/>
      <c r="G11" s="28"/>
      <c r="H11" s="37" t="s">
        <v>25</v>
      </c>
      <c r="I11" s="15">
        <f t="shared" si="4"/>
        <v>1</v>
      </c>
      <c r="J11" s="15">
        <f t="shared" si="0"/>
        <v>0</v>
      </c>
      <c r="K11" s="27"/>
      <c r="L11" s="27"/>
      <c r="M11" s="27"/>
      <c r="N11" s="28"/>
      <c r="O11" s="28"/>
      <c r="P11" s="28"/>
      <c r="Q11" s="15">
        <f t="shared" si="1"/>
        <v>0</v>
      </c>
      <c r="R11" s="15">
        <f t="shared" si="2"/>
        <v>0</v>
      </c>
    </row>
    <row r="12" spans="1:18" ht="13.5" thickBot="1">
      <c r="A12" s="14">
        <f t="shared" si="3"/>
        <v>7</v>
      </c>
      <c r="B12" s="27"/>
      <c r="C12" s="27"/>
      <c r="D12" s="27"/>
      <c r="E12" s="28">
        <v>1</v>
      </c>
      <c r="F12" s="28"/>
      <c r="G12" s="28"/>
      <c r="H12" s="37" t="s">
        <v>29</v>
      </c>
      <c r="I12" s="15">
        <f t="shared" si="4"/>
        <v>0</v>
      </c>
      <c r="J12" s="15">
        <f t="shared" si="0"/>
        <v>1</v>
      </c>
      <c r="K12" s="27"/>
      <c r="L12" s="27"/>
      <c r="M12" s="27"/>
      <c r="N12" s="28"/>
      <c r="O12" s="28"/>
      <c r="P12" s="28"/>
      <c r="Q12" s="15">
        <f t="shared" si="1"/>
        <v>0</v>
      </c>
      <c r="R12" s="15">
        <f t="shared" si="2"/>
        <v>0</v>
      </c>
    </row>
    <row r="13" spans="1:18" ht="13.5" thickBot="1">
      <c r="A13" s="14">
        <f t="shared" si="3"/>
        <v>8</v>
      </c>
      <c r="B13" s="27"/>
      <c r="C13" s="27"/>
      <c r="D13" s="27"/>
      <c r="E13" s="28"/>
      <c r="F13" s="28"/>
      <c r="G13" s="28"/>
      <c r="H13" s="37"/>
      <c r="I13" s="15">
        <f t="shared" si="4"/>
        <v>0</v>
      </c>
      <c r="J13" s="15">
        <f t="shared" si="0"/>
        <v>0</v>
      </c>
      <c r="K13" s="27"/>
      <c r="L13" s="27"/>
      <c r="M13" s="27"/>
      <c r="N13" s="28"/>
      <c r="O13" s="28"/>
      <c r="P13" s="28"/>
      <c r="Q13" s="15">
        <f t="shared" si="1"/>
        <v>0</v>
      </c>
      <c r="R13" s="15">
        <f t="shared" si="2"/>
        <v>0</v>
      </c>
    </row>
    <row r="14" spans="1:18" ht="13.5" thickBot="1">
      <c r="A14" s="14">
        <f t="shared" si="3"/>
        <v>9</v>
      </c>
      <c r="B14" s="27"/>
      <c r="C14" s="27"/>
      <c r="D14" s="27"/>
      <c r="E14" s="28"/>
      <c r="F14" s="28"/>
      <c r="G14" s="28"/>
      <c r="H14" s="37"/>
      <c r="I14" s="15">
        <f t="shared" si="4"/>
        <v>0</v>
      </c>
      <c r="J14" s="15">
        <f t="shared" si="0"/>
        <v>0</v>
      </c>
      <c r="K14" s="27"/>
      <c r="L14" s="27"/>
      <c r="M14" s="27"/>
      <c r="N14" s="28">
        <v>1</v>
      </c>
      <c r="O14" s="28"/>
      <c r="P14" s="28"/>
      <c r="Q14" s="15">
        <f t="shared" si="1"/>
        <v>0</v>
      </c>
      <c r="R14" s="15">
        <f t="shared" si="2"/>
        <v>-1</v>
      </c>
    </row>
    <row r="15" spans="1:18" ht="13.5" thickBot="1">
      <c r="A15" s="14">
        <f t="shared" si="3"/>
        <v>10</v>
      </c>
      <c r="B15" s="27"/>
      <c r="C15" s="27"/>
      <c r="D15" s="27"/>
      <c r="E15" s="28">
        <v>1</v>
      </c>
      <c r="F15" s="28"/>
      <c r="G15" s="28"/>
      <c r="H15" s="37" t="s">
        <v>28</v>
      </c>
      <c r="I15" s="15">
        <f t="shared" si="4"/>
        <v>0</v>
      </c>
      <c r="J15" s="15">
        <f t="shared" si="0"/>
        <v>1</v>
      </c>
      <c r="K15" s="27"/>
      <c r="L15" s="27"/>
      <c r="M15" s="27"/>
      <c r="N15" s="28"/>
      <c r="O15" s="28"/>
      <c r="P15" s="28"/>
      <c r="Q15" s="15">
        <f t="shared" si="1"/>
        <v>0</v>
      </c>
      <c r="R15" s="15">
        <f t="shared" si="2"/>
        <v>0</v>
      </c>
    </row>
    <row r="16" spans="1:18" ht="13.5" thickBot="1">
      <c r="A16" s="14">
        <f t="shared" si="3"/>
        <v>11</v>
      </c>
      <c r="B16" s="27"/>
      <c r="C16" s="27"/>
      <c r="D16" s="27"/>
      <c r="E16" s="28"/>
      <c r="F16" s="28"/>
      <c r="G16" s="28"/>
      <c r="H16" s="37"/>
      <c r="I16" s="15">
        <f t="shared" si="4"/>
        <v>0</v>
      </c>
      <c r="J16" s="15">
        <f t="shared" si="0"/>
        <v>0</v>
      </c>
      <c r="K16" s="27">
        <v>1</v>
      </c>
      <c r="L16" s="27"/>
      <c r="M16" s="27"/>
      <c r="N16" s="28"/>
      <c r="O16" s="28"/>
      <c r="P16" s="28"/>
      <c r="Q16" s="15">
        <f t="shared" si="1"/>
        <v>-1</v>
      </c>
      <c r="R16" s="15">
        <f t="shared" si="2"/>
        <v>0</v>
      </c>
    </row>
    <row r="17" spans="1:18" ht="13.5" thickBot="1">
      <c r="A17" s="14">
        <f t="shared" si="3"/>
        <v>12</v>
      </c>
      <c r="B17" s="27">
        <v>1</v>
      </c>
      <c r="C17" s="27"/>
      <c r="D17" s="27"/>
      <c r="E17" s="28"/>
      <c r="F17" s="28"/>
      <c r="G17" s="28"/>
      <c r="H17" s="37" t="s">
        <v>26</v>
      </c>
      <c r="I17" s="15">
        <f t="shared" si="4"/>
        <v>1</v>
      </c>
      <c r="J17" s="15">
        <f t="shared" si="0"/>
        <v>0</v>
      </c>
      <c r="K17" s="27"/>
      <c r="L17" s="27"/>
      <c r="M17" s="27"/>
      <c r="N17" s="28"/>
      <c r="O17" s="28"/>
      <c r="P17" s="28"/>
      <c r="Q17" s="15">
        <f t="shared" si="1"/>
        <v>0</v>
      </c>
      <c r="R17" s="15">
        <f t="shared" si="2"/>
        <v>0</v>
      </c>
    </row>
    <row r="18" spans="1:18" ht="13.5" thickBot="1">
      <c r="A18" s="14">
        <f t="shared" si="3"/>
        <v>13</v>
      </c>
      <c r="B18" s="27"/>
      <c r="C18" s="27"/>
      <c r="D18" s="27"/>
      <c r="E18" s="28"/>
      <c r="F18" s="28"/>
      <c r="G18" s="28"/>
      <c r="H18" s="37"/>
      <c r="I18" s="15">
        <f t="shared" si="4"/>
        <v>0</v>
      </c>
      <c r="J18" s="15">
        <f t="shared" si="0"/>
        <v>0</v>
      </c>
      <c r="K18" s="27"/>
      <c r="L18" s="27"/>
      <c r="M18" s="27"/>
      <c r="N18" s="28"/>
      <c r="O18" s="28"/>
      <c r="P18" s="28"/>
      <c r="Q18" s="15">
        <f t="shared" si="1"/>
        <v>0</v>
      </c>
      <c r="R18" s="15">
        <f t="shared" si="2"/>
        <v>0</v>
      </c>
    </row>
    <row r="19" spans="1:18" ht="13.5" thickBot="1">
      <c r="A19" s="14">
        <f t="shared" si="3"/>
        <v>14</v>
      </c>
      <c r="B19" s="27"/>
      <c r="C19" s="27"/>
      <c r="D19" s="27"/>
      <c r="E19" s="28"/>
      <c r="F19" s="28"/>
      <c r="G19" s="28"/>
      <c r="H19" s="37"/>
      <c r="I19" s="15">
        <f t="shared" si="4"/>
        <v>0</v>
      </c>
      <c r="J19" s="15">
        <f t="shared" si="0"/>
        <v>0</v>
      </c>
      <c r="K19" s="27">
        <v>1</v>
      </c>
      <c r="L19" s="27"/>
      <c r="M19" s="27"/>
      <c r="N19" s="28"/>
      <c r="O19" s="28"/>
      <c r="P19" s="28"/>
      <c r="Q19" s="15">
        <f t="shared" si="1"/>
        <v>-1</v>
      </c>
      <c r="R19" s="15">
        <f t="shared" si="2"/>
        <v>0</v>
      </c>
    </row>
    <row r="20" spans="1:18" ht="13.5" thickBot="1">
      <c r="A20" s="14">
        <f t="shared" si="3"/>
        <v>15</v>
      </c>
      <c r="B20" s="27">
        <v>1</v>
      </c>
      <c r="C20" s="27"/>
      <c r="D20" s="27"/>
      <c r="E20" s="28"/>
      <c r="F20" s="28"/>
      <c r="G20" s="28"/>
      <c r="H20" s="37" t="s">
        <v>28</v>
      </c>
      <c r="I20" s="15">
        <f t="shared" si="4"/>
        <v>1</v>
      </c>
      <c r="J20" s="15">
        <f t="shared" si="0"/>
        <v>0</v>
      </c>
      <c r="K20" s="27"/>
      <c r="L20" s="27"/>
      <c r="M20" s="27"/>
      <c r="N20" s="28"/>
      <c r="O20" s="28"/>
      <c r="P20" s="28"/>
      <c r="Q20" s="15">
        <f t="shared" si="1"/>
        <v>0</v>
      </c>
      <c r="R20" s="15">
        <f t="shared" si="2"/>
        <v>0</v>
      </c>
    </row>
    <row r="21" spans="1:18" ht="13.5" thickBot="1">
      <c r="A21" s="14">
        <f t="shared" si="3"/>
        <v>16</v>
      </c>
      <c r="B21" s="27"/>
      <c r="C21" s="27"/>
      <c r="D21" s="27"/>
      <c r="E21" s="28"/>
      <c r="F21" s="28"/>
      <c r="G21" s="28"/>
      <c r="H21" s="37"/>
      <c r="I21" s="15">
        <f t="shared" si="4"/>
        <v>0</v>
      </c>
      <c r="J21" s="15">
        <f t="shared" si="0"/>
        <v>0</v>
      </c>
      <c r="K21" s="27"/>
      <c r="L21" s="27"/>
      <c r="M21" s="27"/>
      <c r="N21" s="28"/>
      <c r="O21" s="28"/>
      <c r="P21" s="28"/>
      <c r="Q21" s="15">
        <f t="shared" si="1"/>
        <v>0</v>
      </c>
      <c r="R21" s="15">
        <f t="shared" si="2"/>
        <v>0</v>
      </c>
    </row>
    <row r="22" spans="1:18" ht="13.5" thickBot="1">
      <c r="A22" s="14">
        <f t="shared" si="3"/>
        <v>17</v>
      </c>
      <c r="B22" s="27"/>
      <c r="C22" s="27"/>
      <c r="D22" s="27"/>
      <c r="E22" s="28" t="s">
        <v>20</v>
      </c>
      <c r="F22" s="28"/>
      <c r="G22" s="28"/>
      <c r="H22" s="37" t="s">
        <v>29</v>
      </c>
      <c r="I22" s="15">
        <f t="shared" si="4"/>
        <v>0</v>
      </c>
      <c r="J22" s="15">
        <f t="shared" si="0"/>
        <v>1</v>
      </c>
      <c r="K22" s="27"/>
      <c r="L22" s="27"/>
      <c r="M22" s="27"/>
      <c r="N22" s="28"/>
      <c r="O22" s="28"/>
      <c r="P22" s="28"/>
      <c r="Q22" s="15">
        <f t="shared" si="1"/>
        <v>0</v>
      </c>
      <c r="R22" s="15">
        <f t="shared" si="2"/>
        <v>0</v>
      </c>
    </row>
    <row r="23" spans="1:18" ht="13.5" thickBot="1">
      <c r="A23" s="14">
        <f t="shared" si="3"/>
        <v>18</v>
      </c>
      <c r="B23" s="27" t="s">
        <v>22</v>
      </c>
      <c r="C23" s="27"/>
      <c r="D23" s="27"/>
      <c r="E23" s="28"/>
      <c r="F23" s="28"/>
      <c r="G23" s="28"/>
      <c r="H23" s="37" t="s">
        <v>24</v>
      </c>
      <c r="I23" s="15">
        <f t="shared" si="4"/>
        <v>1</v>
      </c>
      <c r="J23" s="15">
        <f t="shared" si="0"/>
        <v>0</v>
      </c>
      <c r="K23" s="27"/>
      <c r="L23" s="27"/>
      <c r="M23" s="27"/>
      <c r="N23" s="28">
        <v>1</v>
      </c>
      <c r="O23" s="28"/>
      <c r="P23" s="28"/>
      <c r="Q23" s="15">
        <f t="shared" si="1"/>
        <v>0</v>
      </c>
      <c r="R23" s="15">
        <f t="shared" si="2"/>
        <v>-1</v>
      </c>
    </row>
    <row r="24" spans="1:18" ht="13.5" thickBot="1">
      <c r="A24" s="14">
        <f t="shared" si="3"/>
        <v>19</v>
      </c>
      <c r="B24" s="27"/>
      <c r="C24" s="27"/>
      <c r="D24" s="27"/>
      <c r="E24" s="28"/>
      <c r="F24" s="28"/>
      <c r="G24" s="28"/>
      <c r="H24" s="37"/>
      <c r="I24" s="15">
        <f t="shared" si="4"/>
        <v>0</v>
      </c>
      <c r="J24" s="15">
        <f t="shared" si="0"/>
        <v>0</v>
      </c>
      <c r="K24" s="27"/>
      <c r="L24" s="27"/>
      <c r="M24" s="27"/>
      <c r="N24" s="28"/>
      <c r="O24" s="28"/>
      <c r="P24" s="28"/>
      <c r="Q24" s="15">
        <f t="shared" si="1"/>
        <v>0</v>
      </c>
      <c r="R24" s="15">
        <f t="shared" si="2"/>
        <v>0</v>
      </c>
    </row>
    <row r="25" spans="1:18" ht="13.5" thickBot="1">
      <c r="A25" s="14">
        <f t="shared" si="3"/>
        <v>20</v>
      </c>
      <c r="B25" s="27">
        <v>1</v>
      </c>
      <c r="C25" s="27"/>
      <c r="D25" s="27"/>
      <c r="E25" s="28"/>
      <c r="F25" s="28"/>
      <c r="G25" s="28"/>
      <c r="H25" s="37" t="s">
        <v>26</v>
      </c>
      <c r="I25" s="15">
        <f t="shared" si="4"/>
        <v>1</v>
      </c>
      <c r="J25" s="15">
        <f t="shared" si="0"/>
        <v>0</v>
      </c>
      <c r="K25" s="27"/>
      <c r="L25" s="27"/>
      <c r="M25" s="27"/>
      <c r="N25" s="28"/>
      <c r="O25" s="28"/>
      <c r="P25" s="28"/>
      <c r="Q25" s="15">
        <f t="shared" si="1"/>
        <v>0</v>
      </c>
      <c r="R25" s="15">
        <f t="shared" si="2"/>
        <v>0</v>
      </c>
    </row>
    <row r="26" spans="1:18" ht="13.5" thickBot="1">
      <c r="A26" s="14">
        <f t="shared" si="3"/>
        <v>21</v>
      </c>
      <c r="B26" s="27"/>
      <c r="C26" s="27"/>
      <c r="D26" s="27"/>
      <c r="E26" s="28"/>
      <c r="F26" s="28"/>
      <c r="G26" s="28"/>
      <c r="H26" s="37"/>
      <c r="I26" s="15">
        <f t="shared" si="4"/>
        <v>0</v>
      </c>
      <c r="J26" s="15">
        <f t="shared" si="0"/>
        <v>0</v>
      </c>
      <c r="K26" s="27"/>
      <c r="L26" s="27"/>
      <c r="M26" s="27"/>
      <c r="N26" s="28"/>
      <c r="O26" s="28"/>
      <c r="P26" s="28"/>
      <c r="Q26" s="15">
        <f t="shared" si="1"/>
        <v>0</v>
      </c>
      <c r="R26" s="15">
        <f t="shared" si="2"/>
        <v>0</v>
      </c>
    </row>
    <row r="27" spans="1:18" ht="13.5" thickBot="1">
      <c r="A27" s="14">
        <f t="shared" si="3"/>
        <v>22</v>
      </c>
      <c r="B27" s="27"/>
      <c r="C27" s="27"/>
      <c r="D27" s="27"/>
      <c r="E27" s="28" t="s">
        <v>23</v>
      </c>
      <c r="F27" s="28"/>
      <c r="G27" s="28"/>
      <c r="H27" s="37" t="s">
        <v>30</v>
      </c>
      <c r="I27" s="15">
        <f t="shared" si="4"/>
        <v>0</v>
      </c>
      <c r="J27" s="15">
        <f t="shared" si="0"/>
        <v>1</v>
      </c>
      <c r="K27" s="27">
        <v>1</v>
      </c>
      <c r="L27" s="27"/>
      <c r="M27" s="27"/>
      <c r="N27" s="28"/>
      <c r="O27" s="28"/>
      <c r="P27" s="28"/>
      <c r="Q27" s="15">
        <f t="shared" si="1"/>
        <v>-1</v>
      </c>
      <c r="R27" s="15">
        <f t="shared" si="2"/>
        <v>0</v>
      </c>
    </row>
    <row r="28" spans="1:18" ht="13.5" thickBot="1">
      <c r="A28" s="14">
        <f t="shared" si="3"/>
        <v>23</v>
      </c>
      <c r="B28" s="27"/>
      <c r="C28" s="27"/>
      <c r="D28" s="27"/>
      <c r="E28" s="28"/>
      <c r="F28" s="28"/>
      <c r="G28" s="28"/>
      <c r="H28" s="37"/>
      <c r="I28" s="15">
        <f t="shared" si="4"/>
        <v>0</v>
      </c>
      <c r="J28" s="15">
        <f t="shared" si="0"/>
        <v>0</v>
      </c>
      <c r="K28" s="27"/>
      <c r="L28" s="27"/>
      <c r="M28" s="27"/>
      <c r="N28" s="28">
        <v>1</v>
      </c>
      <c r="O28" s="28"/>
      <c r="P28" s="28"/>
      <c r="Q28" s="15">
        <f t="shared" si="1"/>
        <v>0</v>
      </c>
      <c r="R28" s="15">
        <f t="shared" si="2"/>
        <v>-1</v>
      </c>
    </row>
    <row r="29" spans="1:18" ht="13.5" thickBot="1">
      <c r="A29" s="14">
        <f t="shared" si="3"/>
        <v>24</v>
      </c>
      <c r="B29" s="27"/>
      <c r="C29" s="27"/>
      <c r="D29" s="27"/>
      <c r="E29" s="28"/>
      <c r="F29" s="28"/>
      <c r="G29" s="28"/>
      <c r="H29" s="37"/>
      <c r="I29" s="15">
        <f t="shared" si="4"/>
        <v>0</v>
      </c>
      <c r="J29" s="15">
        <f t="shared" si="0"/>
        <v>0</v>
      </c>
      <c r="K29" s="27"/>
      <c r="L29" s="27"/>
      <c r="M29" s="27"/>
      <c r="N29" s="28"/>
      <c r="O29" s="28"/>
      <c r="P29" s="28"/>
      <c r="Q29" s="15">
        <f t="shared" si="1"/>
        <v>0</v>
      </c>
      <c r="R29" s="15">
        <f t="shared" si="2"/>
        <v>0</v>
      </c>
    </row>
    <row r="30" spans="1:18" ht="13.5" thickBot="1">
      <c r="A30" s="14">
        <f t="shared" si="3"/>
        <v>25</v>
      </c>
      <c r="B30" s="27">
        <v>1</v>
      </c>
      <c r="C30" s="27"/>
      <c r="D30" s="27"/>
      <c r="E30" s="28"/>
      <c r="F30" s="28"/>
      <c r="G30" s="28"/>
      <c r="H30" s="37" t="s">
        <v>24</v>
      </c>
      <c r="I30" s="15">
        <f t="shared" si="4"/>
        <v>1</v>
      </c>
      <c r="J30" s="15">
        <f t="shared" si="0"/>
        <v>0</v>
      </c>
      <c r="K30" s="27"/>
      <c r="L30" s="27"/>
      <c r="M30" s="27"/>
      <c r="N30" s="28"/>
      <c r="O30" s="28"/>
      <c r="P30" s="28"/>
      <c r="Q30" s="15">
        <f t="shared" si="1"/>
        <v>0</v>
      </c>
      <c r="R30" s="15">
        <f t="shared" si="2"/>
        <v>0</v>
      </c>
    </row>
    <row r="31" spans="1:18" ht="13.5" thickBot="1">
      <c r="A31" s="14">
        <f t="shared" si="3"/>
        <v>26</v>
      </c>
      <c r="B31" s="27"/>
      <c r="C31" s="27"/>
      <c r="D31" s="27"/>
      <c r="E31" s="28"/>
      <c r="F31" s="28"/>
      <c r="G31" s="28"/>
      <c r="H31" s="37"/>
      <c r="I31" s="15">
        <f t="shared" si="4"/>
        <v>0</v>
      </c>
      <c r="J31" s="15">
        <f t="shared" si="0"/>
        <v>0</v>
      </c>
      <c r="K31" s="27"/>
      <c r="L31" s="27"/>
      <c r="M31" s="27"/>
      <c r="N31" s="28"/>
      <c r="O31" s="28"/>
      <c r="P31" s="28"/>
      <c r="Q31" s="15">
        <f t="shared" si="1"/>
        <v>0</v>
      </c>
      <c r="R31" s="15">
        <f t="shared" si="2"/>
        <v>0</v>
      </c>
    </row>
    <row r="32" spans="1:18" ht="13.5" thickBot="1">
      <c r="A32" s="14">
        <f t="shared" si="3"/>
        <v>27</v>
      </c>
      <c r="B32" s="27"/>
      <c r="C32" s="27"/>
      <c r="D32" s="27"/>
      <c r="E32" s="28"/>
      <c r="F32" s="28"/>
      <c r="G32" s="28"/>
      <c r="H32" s="37"/>
      <c r="I32" s="15">
        <f t="shared" si="4"/>
        <v>0</v>
      </c>
      <c r="J32" s="15">
        <f t="shared" si="0"/>
        <v>0</v>
      </c>
      <c r="K32" s="27"/>
      <c r="L32" s="27"/>
      <c r="M32" s="27"/>
      <c r="N32" s="28"/>
      <c r="O32" s="28"/>
      <c r="P32" s="28"/>
      <c r="Q32" s="15">
        <f t="shared" si="1"/>
        <v>0</v>
      </c>
      <c r="R32" s="15">
        <f t="shared" si="2"/>
        <v>0</v>
      </c>
    </row>
    <row r="33" spans="1:18" ht="13.5" thickBot="1">
      <c r="A33" s="14">
        <f t="shared" si="3"/>
        <v>28</v>
      </c>
      <c r="B33" s="27"/>
      <c r="C33" s="27"/>
      <c r="D33" s="27"/>
      <c r="E33" s="28">
        <v>1</v>
      </c>
      <c r="F33" s="28"/>
      <c r="G33" s="28"/>
      <c r="H33" s="37" t="s">
        <v>26</v>
      </c>
      <c r="I33" s="15">
        <f t="shared" si="4"/>
        <v>0</v>
      </c>
      <c r="J33" s="15">
        <f t="shared" si="0"/>
        <v>1</v>
      </c>
      <c r="K33" s="27">
        <v>1</v>
      </c>
      <c r="L33" s="27"/>
      <c r="M33" s="27"/>
      <c r="N33" s="28"/>
      <c r="O33" s="28"/>
      <c r="P33" s="28"/>
      <c r="Q33" s="15">
        <f t="shared" si="1"/>
        <v>-1</v>
      </c>
      <c r="R33" s="15">
        <f t="shared" si="2"/>
        <v>0</v>
      </c>
    </row>
    <row r="34" spans="1:18" ht="13.5" thickBot="1">
      <c r="A34" s="14">
        <f t="shared" si="3"/>
        <v>29</v>
      </c>
      <c r="B34" s="27"/>
      <c r="C34" s="27"/>
      <c r="D34" s="27"/>
      <c r="E34" s="28"/>
      <c r="F34" s="28"/>
      <c r="G34" s="28"/>
      <c r="H34" s="37"/>
      <c r="I34" s="15">
        <f t="shared" si="4"/>
        <v>0</v>
      </c>
      <c r="J34" s="15">
        <f t="shared" si="0"/>
        <v>0</v>
      </c>
      <c r="K34" s="27"/>
      <c r="L34" s="27"/>
      <c r="M34" s="27"/>
      <c r="N34" s="28"/>
      <c r="O34" s="28"/>
      <c r="P34" s="28"/>
      <c r="Q34" s="15">
        <f t="shared" si="1"/>
        <v>0</v>
      </c>
      <c r="R34" s="15">
        <f t="shared" si="2"/>
        <v>0</v>
      </c>
    </row>
    <row r="35" spans="1:18" ht="13.5" thickBot="1">
      <c r="A35" s="14">
        <f t="shared" si="3"/>
        <v>30</v>
      </c>
      <c r="B35" s="27" t="s">
        <v>22</v>
      </c>
      <c r="C35" s="27"/>
      <c r="D35" s="27"/>
      <c r="E35" s="28"/>
      <c r="F35" s="28"/>
      <c r="G35" s="28"/>
      <c r="H35" s="37" t="s">
        <v>24</v>
      </c>
      <c r="I35" s="15">
        <f t="shared" si="4"/>
        <v>1</v>
      </c>
      <c r="J35" s="15">
        <f t="shared" si="0"/>
        <v>0</v>
      </c>
      <c r="K35" s="27"/>
      <c r="L35" s="27"/>
      <c r="M35" s="27"/>
      <c r="N35" s="28">
        <v>1</v>
      </c>
      <c r="O35" s="28"/>
      <c r="P35" s="28"/>
      <c r="Q35" s="15">
        <f t="shared" si="1"/>
        <v>0</v>
      </c>
      <c r="R35" s="15">
        <f t="shared" si="2"/>
        <v>-1</v>
      </c>
    </row>
    <row r="36" spans="1:18" ht="13.5" thickBot="1">
      <c r="A36" s="14">
        <f t="shared" si="3"/>
        <v>31</v>
      </c>
      <c r="B36" s="27"/>
      <c r="C36" s="27"/>
      <c r="D36" s="27"/>
      <c r="E36" s="28"/>
      <c r="F36" s="28"/>
      <c r="G36" s="28"/>
      <c r="H36" s="37"/>
      <c r="I36" s="15">
        <f t="shared" si="4"/>
        <v>0</v>
      </c>
      <c r="J36" s="15">
        <f t="shared" si="0"/>
        <v>0</v>
      </c>
      <c r="K36" s="27"/>
      <c r="L36" s="27"/>
      <c r="M36" s="27"/>
      <c r="N36" s="28"/>
      <c r="O36" s="28"/>
      <c r="P36" s="28"/>
      <c r="Q36" s="15">
        <f t="shared" si="1"/>
        <v>0</v>
      </c>
      <c r="R36" s="15">
        <f t="shared" si="2"/>
        <v>0</v>
      </c>
    </row>
    <row r="37" spans="1:18" ht="13.5" thickBot="1">
      <c r="A37" s="14">
        <f t="shared" si="3"/>
        <v>32</v>
      </c>
      <c r="B37" s="27"/>
      <c r="C37" s="27"/>
      <c r="D37" s="27"/>
      <c r="E37" s="28" t="s">
        <v>21</v>
      </c>
      <c r="F37" s="28"/>
      <c r="G37" s="28"/>
      <c r="H37" s="37" t="s">
        <v>25</v>
      </c>
      <c r="I37" s="15">
        <f t="shared" si="4"/>
        <v>0</v>
      </c>
      <c r="J37" s="15">
        <f t="shared" si="0"/>
        <v>1</v>
      </c>
      <c r="K37" s="27"/>
      <c r="L37" s="27"/>
      <c r="M37" s="27"/>
      <c r="N37" s="28"/>
      <c r="O37" s="28"/>
      <c r="P37" s="28"/>
      <c r="Q37" s="15">
        <f t="shared" si="1"/>
        <v>0</v>
      </c>
      <c r="R37" s="15">
        <f t="shared" si="2"/>
        <v>0</v>
      </c>
    </row>
    <row r="38" spans="1:18" ht="13.5" thickBot="1">
      <c r="A38" s="14">
        <f t="shared" si="3"/>
        <v>33</v>
      </c>
      <c r="B38" s="27"/>
      <c r="C38" s="27"/>
      <c r="D38" s="27"/>
      <c r="E38" s="28"/>
      <c r="F38" s="28"/>
      <c r="G38" s="28"/>
      <c r="H38" s="37"/>
      <c r="I38" s="15">
        <f t="shared" si="4"/>
        <v>0</v>
      </c>
      <c r="J38" s="15">
        <f t="shared" si="0"/>
        <v>0</v>
      </c>
      <c r="K38" s="27"/>
      <c r="L38" s="27"/>
      <c r="M38" s="27"/>
      <c r="N38" s="28">
        <v>1</v>
      </c>
      <c r="O38" s="28"/>
      <c r="P38" s="28"/>
      <c r="Q38" s="15">
        <f t="shared" si="1"/>
        <v>0</v>
      </c>
      <c r="R38" s="15">
        <f t="shared" si="2"/>
        <v>-1</v>
      </c>
    </row>
    <row r="39" spans="1:18" ht="13.5" thickBot="1">
      <c r="A39" s="14">
        <f t="shared" si="3"/>
        <v>34</v>
      </c>
      <c r="B39" s="27"/>
      <c r="C39" s="27"/>
      <c r="D39" s="27"/>
      <c r="E39" s="28" t="s">
        <v>21</v>
      </c>
      <c r="F39" s="28"/>
      <c r="G39" s="28"/>
      <c r="H39" s="37" t="s">
        <v>26</v>
      </c>
      <c r="I39" s="15">
        <f t="shared" si="4"/>
        <v>0</v>
      </c>
      <c r="J39" s="15">
        <f t="shared" si="0"/>
        <v>1</v>
      </c>
      <c r="K39" s="27"/>
      <c r="L39" s="27"/>
      <c r="M39" s="27"/>
      <c r="N39" s="28"/>
      <c r="O39" s="28"/>
      <c r="P39" s="28"/>
      <c r="Q39" s="15">
        <f t="shared" si="1"/>
        <v>0</v>
      </c>
      <c r="R39" s="15">
        <f t="shared" si="2"/>
        <v>0</v>
      </c>
    </row>
    <row r="40" spans="1:18" ht="13.5" thickBot="1">
      <c r="A40" s="14">
        <f t="shared" si="3"/>
        <v>35</v>
      </c>
      <c r="B40" s="27"/>
      <c r="C40" s="27"/>
      <c r="D40" s="27"/>
      <c r="E40" s="28"/>
      <c r="F40" s="28"/>
      <c r="G40" s="28"/>
      <c r="H40" s="37"/>
      <c r="I40" s="15">
        <f t="shared" si="4"/>
        <v>0</v>
      </c>
      <c r="J40" s="15">
        <f t="shared" si="0"/>
        <v>0</v>
      </c>
      <c r="K40" s="27">
        <v>1</v>
      </c>
      <c r="L40" s="27"/>
      <c r="M40" s="27"/>
      <c r="N40" s="28"/>
      <c r="O40" s="28"/>
      <c r="P40" s="28"/>
      <c r="Q40" s="15">
        <f t="shared" si="1"/>
        <v>-1</v>
      </c>
      <c r="R40" s="15">
        <f t="shared" si="2"/>
        <v>0</v>
      </c>
    </row>
    <row r="41" spans="1:18" ht="13.5" thickBot="1">
      <c r="A41" s="14">
        <f t="shared" si="3"/>
        <v>36</v>
      </c>
      <c r="B41" s="27"/>
      <c r="C41" s="27"/>
      <c r="D41" s="27"/>
      <c r="E41" s="28"/>
      <c r="F41" s="28"/>
      <c r="G41" s="28"/>
      <c r="H41" s="37"/>
      <c r="I41" s="15">
        <f t="shared" si="4"/>
        <v>0</v>
      </c>
      <c r="J41" s="15">
        <f t="shared" si="0"/>
        <v>0</v>
      </c>
      <c r="K41" s="27"/>
      <c r="L41" s="27"/>
      <c r="M41" s="27"/>
      <c r="N41" s="28"/>
      <c r="O41" s="28"/>
      <c r="P41" s="28"/>
      <c r="Q41" s="15">
        <f t="shared" si="1"/>
        <v>0</v>
      </c>
      <c r="R41" s="15">
        <f t="shared" si="2"/>
        <v>0</v>
      </c>
    </row>
    <row r="42" spans="1:18" ht="13.5" thickBot="1">
      <c r="A42" s="14">
        <f t="shared" si="3"/>
        <v>37</v>
      </c>
      <c r="B42" s="27">
        <v>1</v>
      </c>
      <c r="C42" s="27"/>
      <c r="D42" s="27"/>
      <c r="E42" s="28"/>
      <c r="F42" s="28"/>
      <c r="G42" s="28"/>
      <c r="H42" s="37" t="s">
        <v>26</v>
      </c>
      <c r="I42" s="15">
        <f t="shared" si="4"/>
        <v>1</v>
      </c>
      <c r="J42" s="15">
        <f t="shared" si="0"/>
        <v>0</v>
      </c>
      <c r="K42" s="27"/>
      <c r="L42" s="27"/>
      <c r="M42" s="27"/>
      <c r="N42" s="28"/>
      <c r="O42" s="28"/>
      <c r="P42" s="28"/>
      <c r="Q42" s="15">
        <f t="shared" si="1"/>
        <v>0</v>
      </c>
      <c r="R42" s="15">
        <f t="shared" si="2"/>
        <v>0</v>
      </c>
    </row>
    <row r="43" spans="1:18" ht="13.5" thickBot="1">
      <c r="A43" s="14">
        <f t="shared" si="3"/>
        <v>38</v>
      </c>
      <c r="B43" s="27"/>
      <c r="C43" s="27"/>
      <c r="D43" s="27"/>
      <c r="E43" s="28"/>
      <c r="F43" s="28"/>
      <c r="G43" s="28"/>
      <c r="H43" s="37"/>
      <c r="I43" s="15">
        <f t="shared" si="4"/>
        <v>0</v>
      </c>
      <c r="J43" s="15">
        <f t="shared" si="0"/>
        <v>0</v>
      </c>
      <c r="K43" s="27"/>
      <c r="L43" s="27"/>
      <c r="M43" s="27"/>
      <c r="N43" s="28"/>
      <c r="O43" s="28"/>
      <c r="P43" s="28"/>
      <c r="Q43" s="15">
        <f t="shared" si="1"/>
        <v>0</v>
      </c>
      <c r="R43" s="15">
        <f t="shared" si="2"/>
        <v>0</v>
      </c>
    </row>
    <row r="44" spans="1:18" ht="13.5" thickBot="1">
      <c r="A44" s="14">
        <f t="shared" si="3"/>
        <v>39</v>
      </c>
      <c r="B44" s="27">
        <v>1</v>
      </c>
      <c r="C44" s="27"/>
      <c r="D44" s="27"/>
      <c r="E44" s="28"/>
      <c r="F44" s="28"/>
      <c r="G44" s="28"/>
      <c r="H44" s="37" t="s">
        <v>27</v>
      </c>
      <c r="I44" s="15">
        <f t="shared" si="4"/>
        <v>1</v>
      </c>
      <c r="J44" s="15">
        <f t="shared" si="0"/>
        <v>0</v>
      </c>
      <c r="K44" s="27"/>
      <c r="L44" s="27"/>
      <c r="M44" s="27"/>
      <c r="N44" s="28"/>
      <c r="O44" s="28"/>
      <c r="P44" s="28"/>
      <c r="Q44" s="15">
        <f t="shared" si="1"/>
        <v>0</v>
      </c>
      <c r="R44" s="15">
        <f t="shared" si="2"/>
        <v>0</v>
      </c>
    </row>
    <row r="45" spans="1:18" ht="13.5" thickBot="1">
      <c r="A45" s="14">
        <f t="shared" si="3"/>
        <v>40</v>
      </c>
      <c r="B45" s="27"/>
      <c r="C45" s="27"/>
      <c r="D45" s="27"/>
      <c r="E45" s="28"/>
      <c r="F45" s="28"/>
      <c r="G45" s="28"/>
      <c r="H45" s="37"/>
      <c r="I45" s="15">
        <f t="shared" si="4"/>
        <v>0</v>
      </c>
      <c r="J45" s="15">
        <f t="shared" si="0"/>
        <v>0</v>
      </c>
      <c r="K45" s="27"/>
      <c r="L45" s="27"/>
      <c r="M45" s="27"/>
      <c r="N45" s="28">
        <v>1</v>
      </c>
      <c r="O45" s="28"/>
      <c r="P45" s="28"/>
      <c r="Q45" s="15">
        <f t="shared" si="1"/>
        <v>0</v>
      </c>
      <c r="R45" s="15">
        <f t="shared" si="2"/>
        <v>-1</v>
      </c>
    </row>
    <row r="46" spans="1:18" ht="13.5" thickBot="1">
      <c r="A46" s="14"/>
      <c r="B46" s="16" t="s">
        <v>9</v>
      </c>
      <c r="C46" s="17"/>
      <c r="D46" s="17"/>
      <c r="E46" s="18">
        <f>SUM(I46+J46)</f>
        <v>17</v>
      </c>
      <c r="F46" s="18"/>
      <c r="G46" s="18"/>
      <c r="H46" s="38" t="s">
        <v>8</v>
      </c>
      <c r="I46" s="15">
        <f>SUM(I6:I45)</f>
        <v>9</v>
      </c>
      <c r="J46" s="15">
        <f>SUM(J6:J45)</f>
        <v>8</v>
      </c>
      <c r="K46" s="17" t="s">
        <v>9</v>
      </c>
      <c r="L46" s="17"/>
      <c r="M46" s="17"/>
      <c r="N46" s="25">
        <f>SUM(Q46+R46)</f>
        <v>-13</v>
      </c>
      <c r="O46" s="18"/>
      <c r="P46" s="18"/>
      <c r="Q46" s="15">
        <f>SUM(Q6:Q45)</f>
        <v>-6</v>
      </c>
      <c r="R46" s="15">
        <f>SUM(R6:R45)</f>
        <v>-7</v>
      </c>
    </row>
    <row r="47" spans="1:18" ht="13.5" thickBot="1">
      <c r="A47" s="14"/>
      <c r="B47" s="16" t="s">
        <v>10</v>
      </c>
      <c r="C47" s="17"/>
      <c r="D47" s="17"/>
      <c r="E47" s="18">
        <f>SUM((I46*100)/E46)</f>
        <v>52.94117647058823</v>
      </c>
      <c r="F47" s="18"/>
      <c r="G47" s="18"/>
      <c r="H47" s="38" t="s">
        <v>11</v>
      </c>
      <c r="I47" s="15">
        <f>SUM(((A48+B48+C49)*100)/D48)</f>
        <v>116.66666666666667</v>
      </c>
      <c r="J47" s="15"/>
      <c r="K47" s="17" t="s">
        <v>10</v>
      </c>
      <c r="L47" s="17"/>
      <c r="M47" s="17"/>
      <c r="N47" s="25">
        <f>SUM((Q46*100)/N46)</f>
        <v>46.15384615384615</v>
      </c>
      <c r="O47" s="18"/>
      <c r="P47" s="18"/>
      <c r="Q47" s="15"/>
      <c r="R47" s="15"/>
    </row>
    <row r="48" spans="1:4" ht="12.75">
      <c r="A48" s="39">
        <f>SUM(N6:N45)</f>
        <v>7</v>
      </c>
      <c r="B48" s="39">
        <f>SUM(O6:O45)</f>
        <v>0</v>
      </c>
      <c r="C48" s="39">
        <f>SUM(P6:P45)</f>
        <v>0</v>
      </c>
      <c r="D48" s="39">
        <f>SUM(Q46-(Q46*2))</f>
        <v>6</v>
      </c>
    </row>
    <row r="49" ht="12.75">
      <c r="A49" t="s">
        <v>13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4"/>
  <sheetViews>
    <sheetView workbookViewId="0" topLeftCell="A1">
      <selection activeCell="A11" sqref="A11"/>
    </sheetView>
  </sheetViews>
  <sheetFormatPr defaultColWidth="9.140625" defaultRowHeight="12.75"/>
  <cols>
    <col min="2" max="2" width="17.00390625" style="0" customWidth="1"/>
    <col min="4" max="4" width="22.00390625" style="0" customWidth="1"/>
  </cols>
  <sheetData>
    <row r="1" spans="1:5" ht="12.75">
      <c r="A1" s="31" t="s">
        <v>12</v>
      </c>
      <c r="B1" s="32" t="str">
        <f>+Indtastning!K1</f>
        <v>Piger 1</v>
      </c>
      <c r="C1" s="32" t="s">
        <v>6</v>
      </c>
      <c r="D1" s="32" t="str">
        <f>+Indtastning!K2</f>
        <v>VHC.Vidar 2</v>
      </c>
      <c r="E1" s="32" t="s">
        <v>6</v>
      </c>
    </row>
    <row r="2" spans="1:5" ht="12.75">
      <c r="A2" s="32">
        <v>5</v>
      </c>
      <c r="B2" s="33">
        <f>SUM(Indtastning!I6:I10)</f>
        <v>0</v>
      </c>
      <c r="C2" s="33">
        <f>SUM(Indtastning!J6:J10)</f>
        <v>1</v>
      </c>
      <c r="D2" s="34">
        <f>SUM(Indtastning!Q6:Q10)</f>
        <v>-1</v>
      </c>
      <c r="E2" s="34">
        <f>SUM(Indtastning!R6:R10)</f>
        <v>-1</v>
      </c>
    </row>
    <row r="3" spans="1:5" ht="12.75">
      <c r="A3" s="32">
        <f>+A2+5</f>
        <v>10</v>
      </c>
      <c r="B3" s="33">
        <f>SUM(Indtastning!I11:I15)</f>
        <v>1</v>
      </c>
      <c r="C3" s="33">
        <f>SUM(Indtastning!J11:J15)</f>
        <v>2</v>
      </c>
      <c r="D3" s="34">
        <f>SUM(Indtastning!Q11:Q15)</f>
        <v>0</v>
      </c>
      <c r="E3" s="34">
        <f>SUM(Indtastning!R11:R15)</f>
        <v>-1</v>
      </c>
    </row>
    <row r="4" spans="1:5" ht="12.75">
      <c r="A4" s="32">
        <f aca="true" t="shared" si="0" ref="A4:A9">+A3+5</f>
        <v>15</v>
      </c>
      <c r="B4" s="33">
        <f>SUM(Indtastning!I16:I20)</f>
        <v>2</v>
      </c>
      <c r="C4" s="33">
        <f>SUM(Indtastning!J16:J20)</f>
        <v>0</v>
      </c>
      <c r="D4" s="34">
        <f>SUM(Indtastning!Q16:Q20)</f>
        <v>-2</v>
      </c>
      <c r="E4" s="34">
        <f>SUM(Indtastning!R16:R20)</f>
        <v>0</v>
      </c>
    </row>
    <row r="5" spans="1:5" ht="12.75">
      <c r="A5" s="32">
        <f t="shared" si="0"/>
        <v>20</v>
      </c>
      <c r="B5" s="33">
        <f>SUM(Indtastning!I21:I25)</f>
        <v>2</v>
      </c>
      <c r="C5" s="33">
        <f>SUM(Indtastning!J21:J25)</f>
        <v>1</v>
      </c>
      <c r="D5" s="34">
        <f>SUM(Indtastning!Q21:Q25)</f>
        <v>0</v>
      </c>
      <c r="E5" s="34">
        <f>SUM(Indtastning!R21:R25)</f>
        <v>-1</v>
      </c>
    </row>
    <row r="6" spans="1:5" ht="12.75">
      <c r="A6" s="32">
        <f t="shared" si="0"/>
        <v>25</v>
      </c>
      <c r="B6" s="33">
        <f>SUM(Indtastning!I26:I30)</f>
        <v>1</v>
      </c>
      <c r="C6" s="33">
        <f>SUM(Indtastning!J26:J30)</f>
        <v>1</v>
      </c>
      <c r="D6" s="34">
        <f>SUM(Indtastning!Q26:Q30)</f>
        <v>-1</v>
      </c>
      <c r="E6" s="34">
        <f>SUM(Indtastning!R26:R30)</f>
        <v>-1</v>
      </c>
    </row>
    <row r="7" spans="1:5" ht="12.75">
      <c r="A7" s="32">
        <f t="shared" si="0"/>
        <v>30</v>
      </c>
      <c r="B7" s="33">
        <f>SUM(Indtastning!I31:I35)</f>
        <v>1</v>
      </c>
      <c r="C7" s="33">
        <f>SUM(Indtastning!J31:J35)</f>
        <v>1</v>
      </c>
      <c r="D7" s="34">
        <f>SUM(Indtastning!Q31:Q35)</f>
        <v>-1</v>
      </c>
      <c r="E7" s="34">
        <f>SUM(Indtastning!R31:R35)</f>
        <v>-1</v>
      </c>
    </row>
    <row r="8" spans="1:5" ht="12.75">
      <c r="A8" s="32">
        <f t="shared" si="0"/>
        <v>35</v>
      </c>
      <c r="B8" s="33">
        <f>SUM(Indtastning!I36:I40)</f>
        <v>0</v>
      </c>
      <c r="C8" s="33">
        <f>SUM(Indtastning!J36:J40)</f>
        <v>2</v>
      </c>
      <c r="D8" s="34">
        <f>SUM(Indtastning!Q36:Q40)</f>
        <v>-1</v>
      </c>
      <c r="E8" s="34">
        <f>SUM(Indtastning!R36:R40)</f>
        <v>-1</v>
      </c>
    </row>
    <row r="9" spans="1:5" ht="12.75">
      <c r="A9" s="32">
        <f t="shared" si="0"/>
        <v>40</v>
      </c>
      <c r="B9" s="33">
        <f>SUM(Indtastning!I41:I45)</f>
        <v>2</v>
      </c>
      <c r="C9" s="33">
        <f>SUM(Indtastning!J41:J45)</f>
        <v>0</v>
      </c>
      <c r="D9" s="34">
        <f>SUM(Indtastning!Q41:Q45)</f>
        <v>0</v>
      </c>
      <c r="E9" s="34">
        <f>SUM(Indtastning!R41:R45)</f>
        <v>-1</v>
      </c>
    </row>
    <row r="10" spans="1:5" ht="12.75">
      <c r="A10" s="30"/>
      <c r="B10" s="30"/>
      <c r="C10" s="30"/>
      <c r="D10" s="30"/>
      <c r="E10" s="30"/>
    </row>
    <row r="11" spans="1:5" ht="12.75">
      <c r="A11" s="30"/>
      <c r="B11" s="30"/>
      <c r="C11" s="30"/>
      <c r="D11" s="30"/>
      <c r="E11" s="30"/>
    </row>
    <row r="12" spans="1:5" ht="12.75">
      <c r="A12" s="30"/>
      <c r="B12" s="30"/>
      <c r="C12" s="30"/>
      <c r="D12" s="30"/>
      <c r="E12" s="30"/>
    </row>
    <row r="13" spans="2:5" ht="12.75">
      <c r="B13" s="30"/>
      <c r="C13" s="30"/>
      <c r="D13" s="30"/>
      <c r="E13" s="30"/>
    </row>
    <row r="14" spans="1:5" ht="12.75">
      <c r="A14" s="35" t="s">
        <v>5</v>
      </c>
      <c r="B14" s="36">
        <f>SUM(B2:B13)</f>
        <v>9</v>
      </c>
      <c r="C14" s="36">
        <f>SUM(C2:C13)</f>
        <v>8</v>
      </c>
      <c r="D14" s="36">
        <f>SUM(D2:D13)</f>
        <v>-6</v>
      </c>
      <c r="E14" s="36">
        <f>SUM(E2:E13)</f>
        <v>-7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b501227</dc:creator>
  <cp:keywords/>
  <dc:description/>
  <cp:lastModifiedBy>Werner Foghansen</cp:lastModifiedBy>
  <cp:lastPrinted>2001-06-12T14:37:34Z</cp:lastPrinted>
  <dcterms:created xsi:type="dcterms:W3CDTF">2000-03-22T13:27:02Z</dcterms:created>
  <dcterms:modified xsi:type="dcterms:W3CDTF">2001-04-25T20:18:34Z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